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tente\AppData\Local\Microsoft\Windows\INetCache\Content.Outlook\1NN7R0JR\"/>
    </mc:Choice>
  </mc:AlternateContent>
  <xr:revisionPtr revIDLastSave="0" documentId="8_{61A61E33-4876-4983-AFCD-79CB4AACCA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le per budget 2024" sheetId="5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5" l="1"/>
  <c r="C40" i="5"/>
  <c r="C34" i="5"/>
  <c r="C55" i="5"/>
  <c r="C53" i="5"/>
  <c r="C46" i="5"/>
  <c r="C42" i="5"/>
  <c r="C21" i="5"/>
  <c r="C19" i="5"/>
  <c r="C15" i="5"/>
  <c r="C10" i="5"/>
  <c r="C8" i="5"/>
  <c r="C82" i="5" s="1"/>
  <c r="C76" i="5"/>
  <c r="C71" i="5"/>
  <c r="G14" i="5"/>
  <c r="G10" i="5"/>
  <c r="C64" i="5"/>
  <c r="C68" i="5"/>
  <c r="G82" i="5"/>
  <c r="C62" i="5"/>
  <c r="C60" i="5"/>
  <c r="C87" i="5" l="1"/>
</calcChain>
</file>

<file path=xl/sharedStrings.xml><?xml version="1.0" encoding="utf-8"?>
<sst xmlns="http://schemas.openxmlformats.org/spreadsheetml/2006/main" count="95" uniqueCount="92">
  <si>
    <t>Descrizione</t>
  </si>
  <si>
    <t>Costi</t>
  </si>
  <si>
    <t>Ricavi</t>
  </si>
  <si>
    <t>B) SERVIZI</t>
  </si>
  <si>
    <t>Compenso Respons. GDPR</t>
  </si>
  <si>
    <t>Spese per la sicurezza sul lavoro</t>
  </si>
  <si>
    <t>Partecipazione a convegni</t>
  </si>
  <si>
    <t>C) RIMBORSI ORGANI ASS.VI</t>
  </si>
  <si>
    <t>B) VARI</t>
  </si>
  <si>
    <t>Rimborso spese Dipendenti/Collaboratori</t>
  </si>
  <si>
    <t>Contributi Interass. Confcommercio</t>
  </si>
  <si>
    <t>Altri Ricavi e Contributi</t>
  </si>
  <si>
    <t>D) GESTIONE ATTREZZATURE</t>
  </si>
  <si>
    <t>Canoni di assistenza tecnica sw</t>
  </si>
  <si>
    <t>E) SERVIZI AMMINISTRATIVI</t>
  </si>
  <si>
    <t>Servizi amministrativi</t>
  </si>
  <si>
    <t>Spese legali e consulenze</t>
  </si>
  <si>
    <t>Consulenze Amministrative e paghe</t>
  </si>
  <si>
    <t>Emolumenti sindaci</t>
  </si>
  <si>
    <t>Spese servizi bancari e commissioni</t>
  </si>
  <si>
    <t>Spese Tariffe Conto PAYPAL</t>
  </si>
  <si>
    <t>Assicurazioni a favore dei Soci</t>
  </si>
  <si>
    <t>Pubblicazioni editoriali</t>
  </si>
  <si>
    <t>Gestione Spazi e Servizi Sede</t>
  </si>
  <si>
    <t>Licenze d'uso sw d'esercizio</t>
  </si>
  <si>
    <t>Canone Eligo PRO Autouso</t>
  </si>
  <si>
    <t>Provider Formazione Frontale e FAD</t>
  </si>
  <si>
    <t>Stipendi dipendenti tecnici e amministrativi</t>
  </si>
  <si>
    <t>Stipendi dipendenti (Oneri differiti)</t>
  </si>
  <si>
    <t>Compensi Collaboratori</t>
  </si>
  <si>
    <t>Altri Oneri Sociali</t>
  </si>
  <si>
    <t>Contributi previdenziali (INPS) a carico della ditta</t>
  </si>
  <si>
    <t>Contributi previdenziali (INPS) - Oneri differiti</t>
  </si>
  <si>
    <t>Contributi previdenziali (INPS) Collaboratore</t>
  </si>
  <si>
    <t>Contributi previdenziali (INAIL) a carico dell'impresa</t>
  </si>
  <si>
    <t>Contributi previdenziali (INAIL) - Oneri Differiti</t>
  </si>
  <si>
    <t>Trattamento di fine rapporto</t>
  </si>
  <si>
    <t>Spese Viaggio Dipendenti</t>
  </si>
  <si>
    <t>Mense gestite da terzi e buoni pasto</t>
  </si>
  <si>
    <t>Amm.to Simulato in corso d'anno</t>
  </si>
  <si>
    <t>Accantonamenti a Fondi Pensione</t>
  </si>
  <si>
    <t>Contributi associativi</t>
  </si>
  <si>
    <t>Contributi associativi Confcommercio</t>
  </si>
  <si>
    <t>Erogazioni Liberali</t>
  </si>
  <si>
    <t>Imposte di bollo</t>
  </si>
  <si>
    <t>Sanzioni, multe, ammende e oblazioni</t>
  </si>
  <si>
    <t>C) VALORI BOLLATI ED ONERI DIVERSI</t>
  </si>
  <si>
    <t>Arrotondamenti e abbuoni vari passivi</t>
  </si>
  <si>
    <t>Sopravvenienze passive</t>
  </si>
  <si>
    <t>Oneri di Riscossione</t>
  </si>
  <si>
    <t>Interessi passivi su altri debiti</t>
  </si>
  <si>
    <t>Interessi passivi su rateazione imposte</t>
  </si>
  <si>
    <t>Interessi passivi su liquid. IVA trimestrale</t>
  </si>
  <si>
    <t>A) MATERIE PRIME/CONSUMO</t>
  </si>
  <si>
    <t>NOTE</t>
  </si>
  <si>
    <t>Consulenze Tecniche</t>
  </si>
  <si>
    <t>Materiale pubblicitario</t>
  </si>
  <si>
    <t>Noleggio Aule / Sale Eventi</t>
  </si>
  <si>
    <t>Ricerca, addestramento e Formazione</t>
  </si>
  <si>
    <t>Interessi passivi c/c bancari</t>
  </si>
  <si>
    <t>Servizi Promozione ACADEMY</t>
  </si>
  <si>
    <t>Spese per Mat. Di Consumo</t>
  </si>
  <si>
    <t>AIAS - Associazione Italiana Ambiente e Sicurezza</t>
  </si>
  <si>
    <t xml:space="preserve">Spese per Sponsorizzazioni </t>
  </si>
  <si>
    <t>BUDGET 2025</t>
  </si>
  <si>
    <t>Consulenze commerciali e marketing</t>
  </si>
  <si>
    <t>Oneri per acquisto norme UNI</t>
  </si>
  <si>
    <t>Costi fiscalmente indeducibili</t>
  </si>
  <si>
    <t>Quote Associative Rinnovi e nuove iscrizioni</t>
  </si>
  <si>
    <t>\</t>
  </si>
  <si>
    <t>Budget 2025</t>
  </si>
  <si>
    <t>BUDGET 2025 ( Avanzo di Gestione Previsto)</t>
  </si>
  <si>
    <t xml:space="preserve">Mostre e fiere </t>
  </si>
  <si>
    <t>Rimborso spese trasferte Organi Assoc.</t>
  </si>
  <si>
    <t>Spese di rappresentanza</t>
  </si>
  <si>
    <t>F) GODIMENTO BENI DI TERZI</t>
  </si>
  <si>
    <t>G) ONERI STRAORDINARI 2025</t>
  </si>
  <si>
    <t>Oneri straordinari 50mo Anniversario</t>
  </si>
  <si>
    <t>H) RETRIBUZIONI / STIPENDI</t>
  </si>
  <si>
    <t>I) ONERI SOCIALI</t>
  </si>
  <si>
    <t>L) TRATTAMENTO DI FINE RAPPORTO</t>
  </si>
  <si>
    <t>M) ALTRI COSTI DEL PERSONALE</t>
  </si>
  <si>
    <t>N) AMMORTAMENTI TOTALI</t>
  </si>
  <si>
    <t>O) ALTRI ACCANTONAMENTI</t>
  </si>
  <si>
    <t>P) CONTRIBUTI</t>
  </si>
  <si>
    <t>Q) IMPOSTE E TASSE</t>
  </si>
  <si>
    <t>R) ALTRI INTERESSI E ALTRI ONERI FINANZIARI</t>
  </si>
  <si>
    <t>A) ATTIVITA' ISTITUZIONALE</t>
  </si>
  <si>
    <t>A1) RICAVI ATTIVITA' COMMERCIALE</t>
  </si>
  <si>
    <t xml:space="preserve">Sponsorizzazioni e Promozioni </t>
  </si>
  <si>
    <t>Partecipazione delegati attività ENSHPO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</si>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</sst>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14"/>
      <color theme="3"/>
      <name val="Arial"/>
      <family val="2"/>
    </font>
    <font>
      <b/>
      <sz val="7"/>
      <color rgb="FFFF0000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rgb="FF000000"/>
      </bottom>
      <diagonal/>
    </border>
    <border>
      <left/>
      <right/>
      <top style="thin">
        <color auto="1"/>
      </top>
      <bottom style="hair">
        <color rgb="FF000000"/>
      </bottom>
      <diagonal/>
    </border>
    <border>
      <left/>
      <right style="thin">
        <color rgb="FF000000"/>
      </right>
      <top style="thin">
        <color auto="1"/>
      </top>
      <bottom style="hair">
        <color rgb="FF000000"/>
      </bottom>
      <diagonal/>
    </border>
    <border>
      <left style="thin">
        <color auto="1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000000"/>
      </left>
      <right style="thin">
        <color auto="1"/>
      </right>
      <top style="hair">
        <color rgb="FF00000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left" vertical="top" readingOrder="1"/>
    </xf>
    <xf numFmtId="4" fontId="5" fillId="0" borderId="0" xfId="0" applyNumberFormat="1" applyFont="1" applyAlignment="1">
      <alignment horizontal="right" vertical="center" readingOrder="1"/>
    </xf>
    <xf numFmtId="0" fontId="1" fillId="0" borderId="5" xfId="0" applyFont="1" applyBorder="1" applyAlignment="1">
      <alignment horizontal="left" vertical="center" wrapText="1" shrinkToFit="1" readingOrder="1"/>
    </xf>
    <xf numFmtId="49" fontId="1" fillId="0" borderId="5" xfId="0" applyNumberFormat="1" applyFont="1" applyBorder="1" applyAlignment="1">
      <alignment horizontal="left" vertical="center" wrapText="1" shrinkToFit="1" readingOrder="1"/>
    </xf>
    <xf numFmtId="49" fontId="2" fillId="0" borderId="5" xfId="0" applyNumberFormat="1" applyFont="1" applyBorder="1" applyAlignment="1">
      <alignment horizontal="left" vertical="center" wrapText="1" shrinkToFit="1" readingOrder="1"/>
    </xf>
    <xf numFmtId="49" fontId="8" fillId="0" borderId="5" xfId="0" applyNumberFormat="1" applyFont="1" applyBorder="1" applyAlignment="1">
      <alignment horizontal="left" vertical="center" wrapText="1" shrinkToFit="1" readingOrder="1"/>
    </xf>
    <xf numFmtId="49" fontId="4" fillId="0" borderId="5" xfId="0" applyNumberFormat="1" applyFont="1" applyBorder="1" applyAlignment="1">
      <alignment horizontal="left" vertical="center" wrapText="1" shrinkToFit="1" readingOrder="1"/>
    </xf>
    <xf numFmtId="0" fontId="11" fillId="0" borderId="1" xfId="0" applyFont="1" applyBorder="1" applyAlignment="1">
      <alignment horizontal="center" vertical="center" wrapText="1" shrinkToFit="1" readingOrder="1"/>
    </xf>
    <xf numFmtId="49" fontId="11" fillId="0" borderId="1" xfId="0" applyNumberFormat="1" applyFont="1" applyBorder="1" applyAlignment="1">
      <alignment horizontal="left" vertical="center" wrapText="1" shrinkToFit="1" readingOrder="1"/>
    </xf>
    <xf numFmtId="49" fontId="12" fillId="0" borderId="1" xfId="0" applyNumberFormat="1" applyFont="1" applyBorder="1" applyAlignment="1">
      <alignment horizontal="left" vertical="center" wrapText="1" shrinkToFit="1" readingOrder="1"/>
    </xf>
    <xf numFmtId="0" fontId="1" fillId="0" borderId="10" xfId="0" applyFont="1" applyBorder="1" applyAlignment="1">
      <alignment horizontal="left" vertical="center" wrapText="1" shrinkToFit="1" readingOrder="1"/>
    </xf>
    <xf numFmtId="49" fontId="12" fillId="0" borderId="5" xfId="0" applyNumberFormat="1" applyFont="1" applyBorder="1" applyAlignment="1">
      <alignment horizontal="left" vertical="center" wrapText="1" shrinkToFit="1" readingOrder="1"/>
    </xf>
    <xf numFmtId="0" fontId="1" fillId="2" borderId="13" xfId="0" applyFont="1" applyFill="1" applyBorder="1" applyAlignment="1">
      <alignment horizontal="center" vertical="center" wrapText="1" shrinkToFit="1" readingOrder="1"/>
    </xf>
    <xf numFmtId="43" fontId="1" fillId="2" borderId="13" xfId="1" applyFont="1" applyFill="1" applyBorder="1" applyAlignment="1">
      <alignment horizontal="right" vertical="center" readingOrder="1"/>
    </xf>
    <xf numFmtId="43" fontId="1" fillId="2" borderId="6" xfId="1" applyFont="1" applyFill="1" applyBorder="1" applyAlignment="1">
      <alignment horizontal="right" vertical="center" readingOrder="1"/>
    </xf>
    <xf numFmtId="43" fontId="2" fillId="2" borderId="6" xfId="1" applyFont="1" applyFill="1" applyBorder="1" applyAlignment="1">
      <alignment horizontal="right" vertical="center" readingOrder="1"/>
    </xf>
    <xf numFmtId="43" fontId="7" fillId="2" borderId="6" xfId="1" applyFont="1" applyFill="1" applyBorder="1" applyAlignment="1">
      <alignment horizontal="right" vertical="center" readingOrder="1"/>
    </xf>
    <xf numFmtId="0" fontId="9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4" fontId="10" fillId="2" borderId="9" xfId="0" applyNumberFormat="1" applyFont="1" applyFill="1" applyBorder="1"/>
    <xf numFmtId="43" fontId="2" fillId="2" borderId="13" xfId="1" applyFont="1" applyFill="1" applyBorder="1" applyAlignment="1">
      <alignment horizontal="right" vertical="center" readingOrder="1"/>
    </xf>
    <xf numFmtId="49" fontId="14" fillId="0" borderId="1" xfId="0" applyNumberFormat="1" applyFont="1" applyBorder="1" applyAlignment="1">
      <alignment horizontal="left" vertical="center" wrapText="1" shrinkToFit="1" readingOrder="1"/>
    </xf>
    <xf numFmtId="49" fontId="1" fillId="0" borderId="12" xfId="0" applyNumberFormat="1" applyFont="1" applyBorder="1" applyAlignment="1">
      <alignment horizontal="center" vertical="center" readingOrder="1"/>
    </xf>
    <xf numFmtId="0" fontId="1" fillId="0" borderId="0" xfId="0" applyFont="1" applyAlignment="1">
      <alignment horizontal="center" vertical="top" wrapText="1" shrinkToFit="1" readingOrder="1"/>
    </xf>
    <xf numFmtId="0" fontId="1" fillId="0" borderId="18" xfId="0" applyFont="1" applyBorder="1" applyAlignment="1">
      <alignment horizontal="left" vertical="center" wrapText="1" shrinkToFit="1" readingOrder="1"/>
    </xf>
    <xf numFmtId="49" fontId="4" fillId="0" borderId="18" xfId="0" applyNumberFormat="1" applyFont="1" applyBorder="1" applyAlignment="1">
      <alignment horizontal="left" vertical="center" wrapText="1" shrinkToFit="1" readingOrder="1"/>
    </xf>
    <xf numFmtId="49" fontId="2" fillId="0" borderId="18" xfId="0" applyNumberFormat="1" applyFont="1" applyBorder="1" applyAlignment="1">
      <alignment horizontal="left" vertical="center" wrapText="1" shrinkToFit="1" readingOrder="1"/>
    </xf>
    <xf numFmtId="49" fontId="1" fillId="0" borderId="18" xfId="0" applyNumberFormat="1" applyFont="1" applyBorder="1" applyAlignment="1">
      <alignment horizontal="left" vertical="center" wrapText="1" shrinkToFit="1" readingOrder="1"/>
    </xf>
    <xf numFmtId="49" fontId="8" fillId="0" borderId="18" xfId="0" applyNumberFormat="1" applyFont="1" applyBorder="1" applyAlignment="1">
      <alignment horizontal="left" vertical="center" wrapText="1" shrinkToFit="1" readingOrder="1"/>
    </xf>
    <xf numFmtId="49" fontId="2" fillId="0" borderId="19" xfId="0" applyNumberFormat="1" applyFont="1" applyBorder="1" applyAlignment="1">
      <alignment horizontal="left" vertical="center" wrapText="1" shrinkToFit="1" readingOrder="1"/>
    </xf>
    <xf numFmtId="49" fontId="13" fillId="0" borderId="18" xfId="0" applyNumberFormat="1" applyFont="1" applyBorder="1" applyAlignment="1">
      <alignment horizontal="left" vertical="center" wrapText="1" shrinkToFit="1" readingOrder="1"/>
    </xf>
    <xf numFmtId="43" fontId="13" fillId="2" borderId="6" xfId="1" applyFont="1" applyFill="1" applyBorder="1" applyAlignment="1">
      <alignment horizontal="right" vertical="center" readingOrder="1"/>
    </xf>
    <xf numFmtId="43" fontId="13" fillId="2" borderId="13" xfId="1" applyFont="1" applyFill="1" applyBorder="1" applyAlignment="1">
      <alignment horizontal="right" vertical="center" readingOrder="1"/>
    </xf>
    <xf numFmtId="49" fontId="17" fillId="0" borderId="1" xfId="0" applyNumberFormat="1" applyFont="1" applyBorder="1" applyAlignment="1">
      <alignment horizontal="left" vertical="center" wrapText="1" shrinkToFit="1" readingOrder="1"/>
    </xf>
    <xf numFmtId="43" fontId="18" fillId="2" borderId="13" xfId="1" applyFont="1" applyFill="1" applyBorder="1" applyAlignment="1">
      <alignment horizontal="right" vertical="center" readingOrder="1"/>
    </xf>
    <xf numFmtId="49" fontId="14" fillId="0" borderId="20" xfId="0" applyNumberFormat="1" applyFont="1" applyBorder="1" applyAlignment="1">
      <alignment horizontal="left" vertical="center" wrapText="1" shrinkToFit="1" readingOrder="1"/>
    </xf>
    <xf numFmtId="43" fontId="5" fillId="2" borderId="11" xfId="1" applyFont="1" applyFill="1" applyBorder="1" applyAlignment="1">
      <alignment horizontal="right" vertical="center" readingOrder="1"/>
    </xf>
    <xf numFmtId="0" fontId="1" fillId="0" borderId="14" xfId="0" applyFont="1" applyBorder="1" applyAlignment="1">
      <alignment vertical="top" wrapText="1" shrinkToFit="1" readingOrder="1"/>
    </xf>
    <xf numFmtId="0" fontId="1" fillId="0" borderId="22" xfId="0" applyFont="1" applyBorder="1" applyAlignment="1">
      <alignment horizontal="left" vertical="center" wrapText="1" shrinkToFit="1" readingOrder="1"/>
    </xf>
    <xf numFmtId="0" fontId="1" fillId="0" borderId="23" xfId="0" applyFont="1" applyBorder="1" applyAlignment="1">
      <alignment horizontal="left" vertical="center" wrapText="1" shrinkToFit="1" readingOrder="1"/>
    </xf>
    <xf numFmtId="49" fontId="12" fillId="0" borderId="20" xfId="0" applyNumberFormat="1" applyFont="1" applyBorder="1" applyAlignment="1">
      <alignment horizontal="left" vertical="center" wrapText="1" shrinkToFit="1" readingOrder="1"/>
    </xf>
    <xf numFmtId="43" fontId="2" fillId="2" borderId="24" xfId="1" applyFont="1" applyFill="1" applyBorder="1" applyAlignment="1">
      <alignment horizontal="right" vertical="center" readingOrder="1"/>
    </xf>
    <xf numFmtId="0" fontId="1" fillId="0" borderId="12" xfId="0" applyFont="1" applyBorder="1" applyAlignment="1">
      <alignment vertical="top" wrapText="1" shrinkToFit="1" readingOrder="1"/>
    </xf>
    <xf numFmtId="0" fontId="1" fillId="0" borderId="26" xfId="0" applyFont="1" applyBorder="1" applyAlignment="1">
      <alignment vertical="top" readingOrder="1"/>
    </xf>
    <xf numFmtId="0" fontId="1" fillId="0" borderId="27" xfId="0" applyFont="1" applyBorder="1" applyAlignment="1">
      <alignment vertical="top" readingOrder="1"/>
    </xf>
    <xf numFmtId="43" fontId="2" fillId="2" borderId="29" xfId="1" applyFont="1" applyFill="1" applyBorder="1" applyAlignment="1">
      <alignment horizontal="right" vertical="center" readingOrder="1"/>
    </xf>
    <xf numFmtId="4" fontId="5" fillId="2" borderId="28" xfId="0" applyNumberFormat="1" applyFont="1" applyFill="1" applyBorder="1" applyAlignment="1">
      <alignment horizontal="right" vertical="center" readingOrder="1"/>
    </xf>
    <xf numFmtId="0" fontId="1" fillId="0" borderId="5" xfId="0" applyFont="1" applyBorder="1" applyAlignment="1">
      <alignment vertical="top" wrapText="1" shrinkToFit="1" readingOrder="1"/>
    </xf>
    <xf numFmtId="0" fontId="1" fillId="0" borderId="25" xfId="0" applyFont="1" applyBorder="1" applyAlignment="1">
      <alignment vertical="top" wrapText="1" shrinkToFit="1" readingOrder="1"/>
    </xf>
    <xf numFmtId="0" fontId="1" fillId="2" borderId="6" xfId="0" applyFont="1" applyFill="1" applyBorder="1" applyAlignment="1">
      <alignment vertical="top" wrapText="1" shrinkToFit="1" readingOrder="1"/>
    </xf>
    <xf numFmtId="43" fontId="19" fillId="2" borderId="13" xfId="1" applyFont="1" applyFill="1" applyBorder="1" applyAlignment="1">
      <alignment horizontal="right" vertical="center" readingOrder="1"/>
    </xf>
    <xf numFmtId="49" fontId="20" fillId="0" borderId="18" xfId="0" applyNumberFormat="1" applyFont="1" applyBorder="1" applyAlignment="1">
      <alignment horizontal="left" vertical="center" wrapText="1" shrinkToFit="1" readingOrder="1"/>
    </xf>
    <xf numFmtId="49" fontId="21" fillId="0" borderId="1" xfId="0" applyNumberFormat="1" applyFont="1" applyBorder="1" applyAlignment="1">
      <alignment horizontal="left" vertical="center" wrapText="1" shrinkToFit="1" readingOrder="1"/>
    </xf>
    <xf numFmtId="43" fontId="20" fillId="2" borderId="13" xfId="1" applyFont="1" applyFill="1" applyBorder="1" applyAlignment="1">
      <alignment horizontal="right" vertical="center" readingOrder="1"/>
    </xf>
    <xf numFmtId="0" fontId="22" fillId="0" borderId="5" xfId="0" applyFont="1" applyBorder="1" applyAlignment="1">
      <alignment horizontal="left" vertical="center" wrapText="1" shrinkToFit="1" readingOrder="1"/>
    </xf>
    <xf numFmtId="0" fontId="22" fillId="2" borderId="6" xfId="0" applyFont="1" applyFill="1" applyBorder="1" applyAlignment="1">
      <alignment horizontal="center" vertical="center" wrapText="1" shrinkToFit="1" readingOrder="1"/>
    </xf>
    <xf numFmtId="49" fontId="22" fillId="0" borderId="5" xfId="0" applyNumberFormat="1" applyFont="1" applyBorder="1" applyAlignment="1">
      <alignment horizontal="left" vertical="center" wrapText="1" shrinkToFit="1" readingOrder="1"/>
    </xf>
    <xf numFmtId="43" fontId="23" fillId="2" borderId="6" xfId="1" applyFont="1" applyFill="1" applyBorder="1" applyAlignment="1">
      <alignment horizontal="right" vertical="center" readingOrder="1"/>
    </xf>
    <xf numFmtId="49" fontId="20" fillId="0" borderId="5" xfId="0" applyNumberFormat="1" applyFont="1" applyBorder="1" applyAlignment="1">
      <alignment horizontal="left" vertical="center" wrapText="1" shrinkToFit="1" readingOrder="1"/>
    </xf>
    <xf numFmtId="43" fontId="20" fillId="2" borderId="6" xfId="1" applyFont="1" applyFill="1" applyBorder="1" applyAlignment="1">
      <alignment horizontal="right" vertical="center" readingOrder="1"/>
    </xf>
    <xf numFmtId="49" fontId="24" fillId="0" borderId="5" xfId="0" applyNumberFormat="1" applyFont="1" applyBorder="1" applyAlignment="1">
      <alignment horizontal="left" vertical="center" wrapText="1" shrinkToFit="1" readingOrder="1"/>
    </xf>
    <xf numFmtId="43" fontId="22" fillId="2" borderId="6" xfId="1" applyFont="1" applyFill="1" applyBorder="1" applyAlignment="1">
      <alignment horizontal="right" vertical="center" readingOrder="1"/>
    </xf>
    <xf numFmtId="49" fontId="21" fillId="0" borderId="5" xfId="0" applyNumberFormat="1" applyFont="1" applyBorder="1" applyAlignment="1">
      <alignment horizontal="left" vertical="center" wrapText="1" shrinkToFit="1" readingOrder="1"/>
    </xf>
    <xf numFmtId="49" fontId="21" fillId="0" borderId="20" xfId="0" applyNumberFormat="1" applyFont="1" applyBorder="1" applyAlignment="1">
      <alignment horizontal="left" vertical="center" wrapText="1" shrinkToFit="1" readingOrder="1"/>
    </xf>
    <xf numFmtId="49" fontId="6" fillId="0" borderId="15" xfId="0" applyNumberFormat="1" applyFont="1" applyBorder="1" applyAlignment="1">
      <alignment horizontal="center" vertical="center" readingOrder="1"/>
    </xf>
    <xf numFmtId="49" fontId="6" fillId="0" borderId="16" xfId="0" applyNumberFormat="1" applyFont="1" applyBorder="1" applyAlignment="1">
      <alignment horizontal="center" vertical="center" readingOrder="1"/>
    </xf>
    <xf numFmtId="49" fontId="6" fillId="0" borderId="17" xfId="0" applyNumberFormat="1" applyFont="1" applyBorder="1" applyAlignment="1">
      <alignment horizontal="center" vertical="center" readingOrder="1"/>
    </xf>
    <xf numFmtId="49" fontId="6" fillId="0" borderId="2" xfId="0" applyNumberFormat="1" applyFont="1" applyBorder="1" applyAlignment="1">
      <alignment horizontal="center" vertical="center" readingOrder="1"/>
    </xf>
    <xf numFmtId="49" fontId="6" fillId="0" borderId="3" xfId="0" applyNumberFormat="1" applyFont="1" applyBorder="1" applyAlignment="1">
      <alignment horizontal="center" vertical="center" readingOrder="1"/>
    </xf>
    <xf numFmtId="49" fontId="6" fillId="0" borderId="4" xfId="0" applyNumberFormat="1" applyFont="1" applyBorder="1" applyAlignment="1">
      <alignment horizontal="center" vertical="center" readingOrder="1"/>
    </xf>
    <xf numFmtId="0" fontId="15" fillId="0" borderId="0" xfId="0" applyFont="1" applyAlignment="1">
      <alignment horizontal="center" vertical="center" wrapText="1" shrinkToFit="1" readingOrder="1"/>
    </xf>
    <xf numFmtId="49" fontId="6" fillId="0" borderId="0" xfId="0" applyNumberFormat="1" applyFont="1" applyAlignment="1">
      <alignment horizontal="center" vertical="center" wrapText="1" shrinkToFit="1" readingOrder="1"/>
    </xf>
    <xf numFmtId="49" fontId="16" fillId="0" borderId="20" xfId="0" applyNumberFormat="1" applyFont="1" applyBorder="1" applyAlignment="1">
      <alignment horizontal="center" vertical="center" wrapText="1" shrinkToFit="1" readingOrder="1"/>
    </xf>
    <xf numFmtId="49" fontId="16" fillId="0" borderId="21" xfId="0" applyNumberFormat="1" applyFont="1" applyBorder="1" applyAlignment="1">
      <alignment horizontal="center" vertical="center" wrapText="1" shrinkToFit="1" readingOrder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87"/>
  <sheetViews>
    <sheetView showGridLines="0" tabSelected="1" topLeftCell="A37" zoomScale="229" workbookViewId="0">
      <selection activeCell="A41" sqref="A41"/>
    </sheetView>
  </sheetViews>
  <sheetFormatPr defaultColWidth="8.85546875" defaultRowHeight="15" x14ac:dyDescent="0.25"/>
  <cols>
    <col min="1" max="1" width="36.85546875" bestFit="1" customWidth="1"/>
    <col min="2" max="2" width="17.140625" customWidth="1"/>
    <col min="3" max="3" width="18.42578125" customWidth="1"/>
    <col min="4" max="4" width="6.42578125" customWidth="1"/>
    <col min="5" max="5" width="32.28515625" bestFit="1" customWidth="1"/>
    <col min="6" max="6" width="28.85546875" bestFit="1" customWidth="1"/>
    <col min="7" max="7" width="17.28515625" customWidth="1"/>
  </cols>
  <sheetData>
    <row r="1" spans="1:8" ht="3" customHeight="1" x14ac:dyDescent="0.25"/>
    <row r="2" spans="1:8" ht="3" customHeight="1" x14ac:dyDescent="0.25">
      <c r="A2" s="71" t="s">
        <v>62</v>
      </c>
      <c r="B2" s="71"/>
      <c r="C2" s="71"/>
      <c r="D2" s="71"/>
      <c r="E2" s="71"/>
      <c r="F2" s="71"/>
      <c r="G2" s="71"/>
    </row>
    <row r="3" spans="1:8" ht="27.75" customHeight="1" x14ac:dyDescent="0.25">
      <c r="A3" s="71"/>
      <c r="B3" s="71"/>
      <c r="C3" s="71"/>
      <c r="D3" s="71"/>
      <c r="E3" s="71"/>
      <c r="F3" s="71"/>
      <c r="G3" s="71"/>
    </row>
    <row r="4" spans="1:8" ht="10.5" customHeight="1" x14ac:dyDescent="0.25">
      <c r="A4" s="72" t="s">
        <v>70</v>
      </c>
      <c r="B4" s="72"/>
      <c r="C4" s="72"/>
      <c r="D4" s="72"/>
      <c r="E4" s="72"/>
      <c r="F4" s="72"/>
      <c r="G4" s="72"/>
    </row>
    <row r="5" spans="1:8" ht="14.25" customHeight="1" x14ac:dyDescent="0.25">
      <c r="A5" s="72"/>
      <c r="B5" s="72"/>
      <c r="C5" s="72"/>
      <c r="D5" s="72"/>
      <c r="E5" s="72"/>
      <c r="F5" s="72"/>
      <c r="G5" s="72"/>
    </row>
    <row r="6" spans="1:8" ht="15" customHeight="1" x14ac:dyDescent="0.25">
      <c r="A6" s="65" t="s">
        <v>1</v>
      </c>
      <c r="B6" s="66"/>
      <c r="C6" s="66"/>
      <c r="D6" s="67"/>
      <c r="E6" s="68" t="s">
        <v>2</v>
      </c>
      <c r="F6" s="69"/>
      <c r="G6" s="70"/>
    </row>
    <row r="7" spans="1:8" ht="32.25" customHeight="1" x14ac:dyDescent="0.25">
      <c r="A7" s="25" t="s">
        <v>0</v>
      </c>
      <c r="B7" s="8" t="s">
        <v>54</v>
      </c>
      <c r="C7" s="13" t="s">
        <v>64</v>
      </c>
      <c r="D7" s="23"/>
      <c r="E7" s="55" t="s">
        <v>0</v>
      </c>
      <c r="F7" s="55" t="s">
        <v>54</v>
      </c>
      <c r="G7" s="56" t="s">
        <v>64</v>
      </c>
    </row>
    <row r="8" spans="1:8" ht="19.5" customHeight="1" x14ac:dyDescent="0.25">
      <c r="A8" s="26" t="s">
        <v>53</v>
      </c>
      <c r="B8" s="9"/>
      <c r="C8" s="51">
        <f>C9</f>
        <v>200</v>
      </c>
      <c r="D8" s="23"/>
      <c r="E8" s="57" t="s">
        <v>87</v>
      </c>
      <c r="F8" s="57"/>
      <c r="G8" s="58">
        <f>SUM(G9)</f>
        <v>430000</v>
      </c>
      <c r="H8" t="s">
        <v>91</v>
      </c>
    </row>
    <row r="9" spans="1:8" ht="19.5" customHeight="1" x14ac:dyDescent="0.25">
      <c r="A9" s="27" t="s">
        <v>61</v>
      </c>
      <c r="B9" s="10"/>
      <c r="C9" s="21">
        <v>200</v>
      </c>
      <c r="D9" s="23"/>
      <c r="E9" s="59" t="s">
        <v>68</v>
      </c>
      <c r="F9" s="59"/>
      <c r="G9" s="60">
        <v>430000</v>
      </c>
    </row>
    <row r="10" spans="1:8" ht="19.5" customHeight="1" x14ac:dyDescent="0.25">
      <c r="A10" s="28" t="s">
        <v>3</v>
      </c>
      <c r="B10" s="9"/>
      <c r="C10" s="51">
        <f>SUM(C11:C14)</f>
        <v>3800</v>
      </c>
      <c r="D10" s="23"/>
      <c r="E10" s="57" t="s">
        <v>88</v>
      </c>
      <c r="F10" s="57"/>
      <c r="G10" s="58">
        <f>SUM(G11:G12:G13)</f>
        <v>58900</v>
      </c>
    </row>
    <row r="11" spans="1:8" ht="19.5" customHeight="1" x14ac:dyDescent="0.25">
      <c r="A11" s="27" t="s">
        <v>55</v>
      </c>
      <c r="B11" s="10"/>
      <c r="C11" s="21">
        <v>0</v>
      </c>
      <c r="D11" s="23"/>
      <c r="E11" s="59" t="s">
        <v>6</v>
      </c>
      <c r="F11" s="59"/>
      <c r="G11" s="60">
        <v>2500</v>
      </c>
    </row>
    <row r="12" spans="1:8" ht="19.5" customHeight="1" x14ac:dyDescent="0.25">
      <c r="A12" s="27" t="s">
        <v>4</v>
      </c>
      <c r="B12" s="10"/>
      <c r="C12" s="21">
        <v>3300</v>
      </c>
      <c r="D12" s="23"/>
      <c r="E12" s="59" t="s">
        <v>60</v>
      </c>
      <c r="F12" s="59"/>
      <c r="G12" s="60">
        <v>36400</v>
      </c>
    </row>
    <row r="13" spans="1:8" ht="19.5" customHeight="1" x14ac:dyDescent="0.25">
      <c r="A13" s="27" t="s">
        <v>63</v>
      </c>
      <c r="B13" s="10"/>
      <c r="C13" s="33">
        <v>0</v>
      </c>
      <c r="D13" s="23"/>
      <c r="E13" s="59" t="s">
        <v>89</v>
      </c>
      <c r="F13" s="61"/>
      <c r="G13" s="60">
        <v>20000</v>
      </c>
    </row>
    <row r="14" spans="1:8" ht="19.5" customHeight="1" x14ac:dyDescent="0.25">
      <c r="A14" s="27" t="s">
        <v>5</v>
      </c>
      <c r="B14" s="10"/>
      <c r="C14" s="21">
        <v>500</v>
      </c>
      <c r="D14" s="23"/>
      <c r="E14" s="57" t="s">
        <v>8</v>
      </c>
      <c r="F14" s="57"/>
      <c r="G14" s="62">
        <f>SUM(G15:G21)</f>
        <v>0</v>
      </c>
    </row>
    <row r="15" spans="1:8" ht="19.5" customHeight="1" x14ac:dyDescent="0.25">
      <c r="A15" s="28" t="s">
        <v>7</v>
      </c>
      <c r="B15" s="9"/>
      <c r="C15" s="51">
        <f>SUM(C16:C18)</f>
        <v>33000</v>
      </c>
      <c r="D15" s="23"/>
      <c r="E15" s="59" t="s">
        <v>10</v>
      </c>
      <c r="F15" s="59"/>
      <c r="G15" s="60">
        <v>0</v>
      </c>
    </row>
    <row r="16" spans="1:8" ht="19.5" customHeight="1" x14ac:dyDescent="0.25">
      <c r="A16" s="27" t="s">
        <v>73</v>
      </c>
      <c r="B16" s="10"/>
      <c r="C16" s="21">
        <v>22000</v>
      </c>
      <c r="D16" s="23"/>
      <c r="E16" s="59" t="s">
        <v>11</v>
      </c>
      <c r="F16" s="63"/>
      <c r="G16" s="60">
        <v>0</v>
      </c>
    </row>
    <row r="17" spans="1:11" ht="19.5" customHeight="1" x14ac:dyDescent="0.25">
      <c r="A17" s="27" t="s">
        <v>90</v>
      </c>
      <c r="B17" s="10"/>
      <c r="C17" s="21">
        <v>6000</v>
      </c>
      <c r="D17" s="23"/>
      <c r="E17" s="59"/>
      <c r="F17" s="63"/>
      <c r="G17" s="60"/>
    </row>
    <row r="18" spans="1:11" ht="19.5" customHeight="1" x14ac:dyDescent="0.25">
      <c r="A18" s="27" t="s">
        <v>74</v>
      </c>
      <c r="B18" s="10"/>
      <c r="C18" s="21">
        <v>5000</v>
      </c>
      <c r="D18" s="23"/>
      <c r="E18" s="59"/>
      <c r="F18" s="59"/>
      <c r="G18" s="60">
        <v>0</v>
      </c>
    </row>
    <row r="19" spans="1:11" ht="19.5" customHeight="1" x14ac:dyDescent="0.25">
      <c r="A19" s="28" t="s">
        <v>12</v>
      </c>
      <c r="B19" s="9"/>
      <c r="C19" s="14">
        <f>SUM(C20)</f>
        <v>0</v>
      </c>
      <c r="D19" s="23"/>
      <c r="E19" s="59"/>
      <c r="F19" s="63"/>
      <c r="G19" s="60">
        <v>0</v>
      </c>
    </row>
    <row r="20" spans="1:11" ht="19.5" customHeight="1" x14ac:dyDescent="0.25">
      <c r="A20" s="27" t="s">
        <v>13</v>
      </c>
      <c r="B20" s="10"/>
      <c r="C20" s="21">
        <v>0</v>
      </c>
      <c r="D20" s="23"/>
      <c r="E20" s="59"/>
      <c r="F20" s="59"/>
      <c r="G20" s="60">
        <v>0</v>
      </c>
    </row>
    <row r="21" spans="1:11" ht="19.5" customHeight="1" x14ac:dyDescent="0.25">
      <c r="A21" s="28" t="s">
        <v>14</v>
      </c>
      <c r="B21" s="9"/>
      <c r="C21" s="51">
        <f>SUM(C22:C33)</f>
        <v>106090</v>
      </c>
      <c r="D21" s="23"/>
      <c r="E21" s="59"/>
      <c r="F21" s="59"/>
      <c r="G21" s="60">
        <v>0</v>
      </c>
    </row>
    <row r="22" spans="1:11" ht="19.5" customHeight="1" x14ac:dyDescent="0.25">
      <c r="A22" s="29" t="s">
        <v>56</v>
      </c>
      <c r="B22" s="10"/>
      <c r="C22" s="21">
        <v>3000</v>
      </c>
      <c r="D22" s="23"/>
      <c r="E22" s="59"/>
      <c r="F22" s="59"/>
      <c r="G22" s="60"/>
    </row>
    <row r="23" spans="1:11" ht="19.5" customHeight="1" x14ac:dyDescent="0.25">
      <c r="A23" s="27" t="s">
        <v>72</v>
      </c>
      <c r="B23" s="10"/>
      <c r="C23" s="21">
        <v>10000</v>
      </c>
      <c r="D23" s="23"/>
      <c r="E23" s="57"/>
      <c r="F23" s="57"/>
      <c r="G23" s="62"/>
    </row>
    <row r="24" spans="1:11" ht="19.5" customHeight="1" x14ac:dyDescent="0.25">
      <c r="A24" s="27" t="s">
        <v>15</v>
      </c>
      <c r="B24" s="10"/>
      <c r="C24" s="21">
        <v>1000</v>
      </c>
      <c r="D24" s="23"/>
      <c r="E24" s="59"/>
      <c r="F24" s="59"/>
      <c r="G24" s="60"/>
    </row>
    <row r="25" spans="1:11" ht="19.5" customHeight="1" x14ac:dyDescent="0.25">
      <c r="A25" s="27" t="s">
        <v>16</v>
      </c>
      <c r="B25" s="10"/>
      <c r="C25" s="21">
        <v>10000</v>
      </c>
      <c r="D25" s="23"/>
      <c r="E25" s="59"/>
      <c r="F25" s="59"/>
      <c r="G25" s="60"/>
    </row>
    <row r="26" spans="1:11" ht="19.5" customHeight="1" x14ac:dyDescent="0.25">
      <c r="A26" s="52" t="s">
        <v>65</v>
      </c>
      <c r="B26" s="53"/>
      <c r="C26" s="54">
        <v>26750</v>
      </c>
      <c r="D26" s="23"/>
      <c r="E26" s="59"/>
      <c r="F26" s="63"/>
      <c r="G26" s="60"/>
    </row>
    <row r="27" spans="1:11" ht="19.5" customHeight="1" x14ac:dyDescent="0.25">
      <c r="A27" s="30" t="s">
        <v>17</v>
      </c>
      <c r="B27" s="10"/>
      <c r="C27" s="21">
        <v>10000</v>
      </c>
      <c r="D27" s="23"/>
      <c r="E27" s="59"/>
      <c r="F27" s="63"/>
      <c r="G27" s="60"/>
    </row>
    <row r="28" spans="1:11" ht="19.5" customHeight="1" x14ac:dyDescent="0.25">
      <c r="A28" s="27" t="s">
        <v>18</v>
      </c>
      <c r="B28" s="10"/>
      <c r="C28" s="21">
        <v>7600</v>
      </c>
      <c r="D28" s="23"/>
      <c r="E28" s="59"/>
      <c r="F28" s="61"/>
      <c r="G28" s="60"/>
    </row>
    <row r="29" spans="1:11" ht="19.5" customHeight="1" x14ac:dyDescent="0.25">
      <c r="A29" s="27" t="s">
        <v>19</v>
      </c>
      <c r="B29" s="10"/>
      <c r="C29" s="21">
        <v>1500</v>
      </c>
      <c r="D29" s="23"/>
      <c r="E29" s="4"/>
      <c r="F29" s="4"/>
      <c r="G29" s="15"/>
    </row>
    <row r="30" spans="1:11" ht="19.5" customHeight="1" x14ac:dyDescent="0.25">
      <c r="A30" s="27" t="s">
        <v>20</v>
      </c>
      <c r="B30" s="10"/>
      <c r="C30" s="21">
        <v>3000</v>
      </c>
      <c r="D30" s="23"/>
      <c r="E30" s="5"/>
      <c r="F30" s="5"/>
      <c r="G30" s="16"/>
    </row>
    <row r="31" spans="1:11" ht="19.5" customHeight="1" x14ac:dyDescent="0.25">
      <c r="A31" s="27" t="s">
        <v>21</v>
      </c>
      <c r="B31" s="10"/>
      <c r="C31" s="21">
        <v>24000</v>
      </c>
      <c r="D31" s="23"/>
      <c r="E31" s="5"/>
      <c r="F31" s="12"/>
      <c r="G31" s="32"/>
    </row>
    <row r="32" spans="1:11" ht="19.5" customHeight="1" x14ac:dyDescent="0.25">
      <c r="A32" s="27" t="s">
        <v>66</v>
      </c>
      <c r="B32" s="10"/>
      <c r="C32" s="21">
        <v>240</v>
      </c>
      <c r="D32" s="23"/>
      <c r="E32" s="6"/>
      <c r="F32" s="5"/>
      <c r="G32" s="17"/>
      <c r="K32" t="s">
        <v>69</v>
      </c>
    </row>
    <row r="33" spans="1:7" ht="19.5" customHeight="1" x14ac:dyDescent="0.25">
      <c r="A33" s="31" t="s">
        <v>22</v>
      </c>
      <c r="B33" s="34"/>
      <c r="C33" s="35">
        <v>9000</v>
      </c>
      <c r="D33" s="23"/>
      <c r="E33" s="5"/>
      <c r="F33" s="5"/>
      <c r="G33" s="16"/>
    </row>
    <row r="34" spans="1:7" ht="19.5" customHeight="1" x14ac:dyDescent="0.25">
      <c r="A34" s="28" t="s">
        <v>75</v>
      </c>
      <c r="B34" s="9"/>
      <c r="C34" s="51">
        <f>SUM(C35:C41)</f>
        <v>85308</v>
      </c>
      <c r="D34" s="23"/>
      <c r="E34" s="6"/>
      <c r="F34" s="5"/>
      <c r="G34" s="16"/>
    </row>
    <row r="35" spans="1:7" ht="19.5" customHeight="1" x14ac:dyDescent="0.25">
      <c r="A35" s="27" t="s">
        <v>23</v>
      </c>
      <c r="B35" s="10"/>
      <c r="C35" s="21">
        <v>32208</v>
      </c>
      <c r="D35" s="23"/>
      <c r="E35" s="7"/>
      <c r="F35" s="4"/>
      <c r="G35" s="16"/>
    </row>
    <row r="36" spans="1:7" ht="19.5" customHeight="1" x14ac:dyDescent="0.25">
      <c r="A36" s="29" t="s">
        <v>57</v>
      </c>
      <c r="B36" s="10"/>
      <c r="C36" s="21">
        <v>1000</v>
      </c>
      <c r="D36" s="23"/>
      <c r="E36" s="6"/>
      <c r="F36" s="5"/>
      <c r="G36" s="16"/>
    </row>
    <row r="37" spans="1:7" ht="19.5" customHeight="1" x14ac:dyDescent="0.25">
      <c r="A37" s="27" t="s">
        <v>24</v>
      </c>
      <c r="B37" s="10"/>
      <c r="C37" s="21">
        <v>9000</v>
      </c>
      <c r="D37" s="23"/>
      <c r="E37" s="3"/>
      <c r="F37" s="3"/>
      <c r="G37" s="16"/>
    </row>
    <row r="38" spans="1:7" ht="19.5" customHeight="1" x14ac:dyDescent="0.25">
      <c r="A38" s="27" t="s">
        <v>25</v>
      </c>
      <c r="B38" s="10"/>
      <c r="C38" s="21">
        <v>8600</v>
      </c>
      <c r="D38" s="23"/>
      <c r="E38" s="3"/>
      <c r="F38" s="3"/>
      <c r="G38" s="16"/>
    </row>
    <row r="39" spans="1:7" ht="19.5" customHeight="1" x14ac:dyDescent="0.25">
      <c r="A39" s="31" t="s">
        <v>26</v>
      </c>
      <c r="B39" s="22"/>
      <c r="C39" s="21">
        <v>4500</v>
      </c>
      <c r="D39" s="23"/>
      <c r="E39" s="3"/>
      <c r="F39" s="3"/>
      <c r="G39" s="16"/>
    </row>
    <row r="40" spans="1:7" ht="19.5" customHeight="1" x14ac:dyDescent="0.25">
      <c r="A40" s="28" t="s">
        <v>76</v>
      </c>
      <c r="B40" s="36"/>
      <c r="C40" s="51">
        <f>SUM(C41:C41)</f>
        <v>15000</v>
      </c>
      <c r="D40" s="23"/>
      <c r="E40" s="3"/>
      <c r="F40" s="3"/>
      <c r="G40" s="16"/>
    </row>
    <row r="41" spans="1:7" ht="19.5" customHeight="1" x14ac:dyDescent="0.25">
      <c r="A41" s="52" t="s">
        <v>77</v>
      </c>
      <c r="B41" s="64"/>
      <c r="C41" s="54">
        <v>15000</v>
      </c>
      <c r="D41" s="23"/>
      <c r="E41" s="3"/>
      <c r="F41" s="3"/>
      <c r="G41" s="16"/>
    </row>
    <row r="42" spans="1:7" ht="19.5" customHeight="1" x14ac:dyDescent="0.25">
      <c r="A42" s="28" t="s">
        <v>78</v>
      </c>
      <c r="B42" s="73"/>
      <c r="C42" s="51">
        <f>SUM(C43:C45)</f>
        <v>133000</v>
      </c>
      <c r="D42" s="23"/>
      <c r="E42" s="3"/>
      <c r="F42" s="3"/>
      <c r="G42" s="16"/>
    </row>
    <row r="43" spans="1:7" ht="19.5" customHeight="1" x14ac:dyDescent="0.25">
      <c r="A43" s="27" t="s">
        <v>27</v>
      </c>
      <c r="B43" s="74"/>
      <c r="C43" s="21">
        <v>125000</v>
      </c>
      <c r="D43" s="23"/>
      <c r="E43" s="3"/>
      <c r="F43" s="3"/>
      <c r="G43" s="16"/>
    </row>
    <row r="44" spans="1:7" ht="19.5" customHeight="1" x14ac:dyDescent="0.25">
      <c r="A44" s="27" t="s">
        <v>28</v>
      </c>
      <c r="B44" s="10"/>
      <c r="C44" s="21">
        <v>8000</v>
      </c>
      <c r="D44" s="23"/>
      <c r="E44" s="3"/>
      <c r="F44" s="3"/>
      <c r="G44" s="17"/>
    </row>
    <row r="45" spans="1:7" ht="19.5" customHeight="1" x14ac:dyDescent="0.25">
      <c r="A45" s="27" t="s">
        <v>29</v>
      </c>
      <c r="B45" s="10"/>
      <c r="C45" s="21">
        <v>0</v>
      </c>
      <c r="D45" s="23"/>
      <c r="E45" s="3"/>
      <c r="F45" s="3"/>
      <c r="G45" s="15"/>
    </row>
    <row r="46" spans="1:7" ht="19.5" customHeight="1" x14ac:dyDescent="0.25">
      <c r="A46" s="28" t="s">
        <v>79</v>
      </c>
      <c r="B46" s="9"/>
      <c r="C46" s="51">
        <f>SUM(C47:C52)</f>
        <v>34050</v>
      </c>
      <c r="D46" s="23"/>
      <c r="E46" s="3"/>
      <c r="F46" s="3"/>
      <c r="G46" s="16"/>
    </row>
    <row r="47" spans="1:7" ht="19.5" customHeight="1" x14ac:dyDescent="0.25">
      <c r="A47" s="27" t="s">
        <v>30</v>
      </c>
      <c r="B47" s="10"/>
      <c r="C47" s="21">
        <v>500</v>
      </c>
      <c r="D47" s="23"/>
      <c r="E47" s="3"/>
      <c r="F47" s="3"/>
      <c r="G47" s="16"/>
    </row>
    <row r="48" spans="1:7" ht="19.5" customHeight="1" x14ac:dyDescent="0.25">
      <c r="A48" s="27" t="s">
        <v>31</v>
      </c>
      <c r="B48" s="10"/>
      <c r="C48" s="21">
        <v>30000</v>
      </c>
      <c r="D48" s="23"/>
      <c r="E48" s="3"/>
      <c r="F48" s="3"/>
      <c r="G48" s="16"/>
    </row>
    <row r="49" spans="1:7" ht="19.5" customHeight="1" x14ac:dyDescent="0.25">
      <c r="A49" s="27" t="s">
        <v>32</v>
      </c>
      <c r="B49" s="10"/>
      <c r="C49" s="21">
        <v>2500</v>
      </c>
      <c r="D49" s="23"/>
      <c r="E49" s="3"/>
      <c r="F49" s="3"/>
      <c r="G49" s="16"/>
    </row>
    <row r="50" spans="1:7" ht="19.5" customHeight="1" x14ac:dyDescent="0.25">
      <c r="A50" s="27" t="s">
        <v>33</v>
      </c>
      <c r="B50" s="10"/>
      <c r="C50" s="21">
        <v>0</v>
      </c>
      <c r="D50" s="23"/>
      <c r="E50" s="3"/>
      <c r="F50" s="3"/>
      <c r="G50" s="16"/>
    </row>
    <row r="51" spans="1:7" ht="19.5" customHeight="1" x14ac:dyDescent="0.25">
      <c r="A51" s="27" t="s">
        <v>34</v>
      </c>
      <c r="B51" s="10"/>
      <c r="C51" s="21">
        <v>800</v>
      </c>
      <c r="D51" s="23"/>
      <c r="E51" s="3"/>
      <c r="F51" s="3"/>
      <c r="G51" s="17"/>
    </row>
    <row r="52" spans="1:7" ht="19.5" customHeight="1" x14ac:dyDescent="0.25">
      <c r="A52" s="27" t="s">
        <v>35</v>
      </c>
      <c r="B52" s="10"/>
      <c r="C52" s="21">
        <v>250</v>
      </c>
      <c r="D52" s="23"/>
      <c r="E52" s="3"/>
      <c r="F52" s="3"/>
      <c r="G52" s="15"/>
    </row>
    <row r="53" spans="1:7" ht="19.5" customHeight="1" x14ac:dyDescent="0.25">
      <c r="A53" s="28" t="s">
        <v>80</v>
      </c>
      <c r="B53" s="9"/>
      <c r="C53" s="51">
        <f>C54</f>
        <v>3500</v>
      </c>
      <c r="D53" s="23"/>
      <c r="E53" s="3"/>
      <c r="F53" s="3"/>
      <c r="G53" s="16"/>
    </row>
    <row r="54" spans="1:7" ht="19.5" customHeight="1" x14ac:dyDescent="0.25">
      <c r="A54" s="29" t="s">
        <v>36</v>
      </c>
      <c r="B54" s="10"/>
      <c r="C54" s="21">
        <v>3500</v>
      </c>
      <c r="D54" s="23"/>
      <c r="E54" s="3"/>
      <c r="F54" s="3"/>
      <c r="G54" s="16"/>
    </row>
    <row r="55" spans="1:7" ht="19.5" customHeight="1" x14ac:dyDescent="0.25">
      <c r="A55" s="28" t="s">
        <v>81</v>
      </c>
      <c r="B55" s="9"/>
      <c r="C55" s="51">
        <f>SUM(C56:C59)</f>
        <v>8500</v>
      </c>
      <c r="D55" s="23"/>
      <c r="E55" s="3"/>
      <c r="F55" s="3"/>
      <c r="G55" s="15"/>
    </row>
    <row r="56" spans="1:7" ht="19.5" customHeight="1" x14ac:dyDescent="0.25">
      <c r="A56" s="27" t="s">
        <v>37</v>
      </c>
      <c r="B56" s="10"/>
      <c r="C56" s="21">
        <v>4000</v>
      </c>
      <c r="D56" s="23"/>
      <c r="E56" s="3"/>
      <c r="F56" s="3"/>
      <c r="G56" s="16"/>
    </row>
    <row r="57" spans="1:7" ht="19.5" customHeight="1" x14ac:dyDescent="0.25">
      <c r="A57" s="27" t="s">
        <v>9</v>
      </c>
      <c r="B57" s="10"/>
      <c r="C57" s="21">
        <v>0</v>
      </c>
      <c r="D57" s="23"/>
      <c r="E57" s="3"/>
      <c r="F57" s="3"/>
      <c r="G57" s="16"/>
    </row>
    <row r="58" spans="1:7" ht="19.5" customHeight="1" x14ac:dyDescent="0.25">
      <c r="A58" s="27" t="s">
        <v>58</v>
      </c>
      <c r="B58" s="10"/>
      <c r="C58" s="21">
        <v>0</v>
      </c>
      <c r="D58" s="23"/>
      <c r="E58" s="3"/>
      <c r="F58" s="3"/>
      <c r="G58" s="16"/>
    </row>
    <row r="59" spans="1:7" ht="19.5" customHeight="1" x14ac:dyDescent="0.25">
      <c r="A59" s="27" t="s">
        <v>38</v>
      </c>
      <c r="B59" s="10"/>
      <c r="C59" s="21">
        <v>4500</v>
      </c>
      <c r="D59" s="23"/>
      <c r="E59" s="3"/>
      <c r="F59" s="3"/>
      <c r="G59" s="16"/>
    </row>
    <row r="60" spans="1:7" ht="19.5" customHeight="1" x14ac:dyDescent="0.25">
      <c r="A60" s="28" t="s">
        <v>82</v>
      </c>
      <c r="B60" s="9"/>
      <c r="C60" s="51">
        <f>SUM(C61)</f>
        <v>15000</v>
      </c>
      <c r="D60" s="23"/>
      <c r="E60" s="3"/>
      <c r="F60" s="3"/>
      <c r="G60" s="16"/>
    </row>
    <row r="61" spans="1:7" ht="19.5" customHeight="1" x14ac:dyDescent="0.25">
      <c r="A61" s="29" t="s">
        <v>39</v>
      </c>
      <c r="B61" s="10"/>
      <c r="C61" s="21">
        <v>15000</v>
      </c>
      <c r="D61" s="23"/>
      <c r="E61" s="3"/>
      <c r="F61" s="3"/>
      <c r="G61" s="16"/>
    </row>
    <row r="62" spans="1:7" ht="19.5" customHeight="1" x14ac:dyDescent="0.25">
      <c r="A62" s="28" t="s">
        <v>83</v>
      </c>
      <c r="B62" s="9"/>
      <c r="C62" s="51">
        <f>SUM(C63)</f>
        <v>8000</v>
      </c>
      <c r="D62" s="23"/>
      <c r="E62" s="3"/>
      <c r="F62" s="3"/>
      <c r="G62" s="15"/>
    </row>
    <row r="63" spans="1:7" ht="19.5" customHeight="1" x14ac:dyDescent="0.25">
      <c r="A63" s="29" t="s">
        <v>40</v>
      </c>
      <c r="B63" s="10"/>
      <c r="C63" s="21">
        <v>8000</v>
      </c>
      <c r="D63" s="23"/>
      <c r="E63" s="3"/>
      <c r="F63" s="3"/>
      <c r="G63" s="16"/>
    </row>
    <row r="64" spans="1:7" ht="19.5" customHeight="1" x14ac:dyDescent="0.25">
      <c r="A64" s="28" t="s">
        <v>84</v>
      </c>
      <c r="B64" s="9"/>
      <c r="C64" s="51">
        <f>SUM(C65:C67)</f>
        <v>11100</v>
      </c>
      <c r="D64" s="23"/>
      <c r="E64" s="3"/>
      <c r="F64" s="3"/>
      <c r="G64" s="15"/>
    </row>
    <row r="65" spans="1:7" ht="19.5" customHeight="1" x14ac:dyDescent="0.25">
      <c r="A65" s="27" t="s">
        <v>41</v>
      </c>
      <c r="B65" s="10"/>
      <c r="C65" s="33">
        <v>11100</v>
      </c>
      <c r="D65" s="23"/>
      <c r="E65" s="3"/>
      <c r="F65" s="3"/>
      <c r="G65" s="16"/>
    </row>
    <row r="66" spans="1:7" ht="19.5" customHeight="1" x14ac:dyDescent="0.25">
      <c r="A66" s="27" t="s">
        <v>42</v>
      </c>
      <c r="B66" s="10"/>
      <c r="C66" s="21">
        <v>0</v>
      </c>
      <c r="D66" s="23"/>
      <c r="E66" s="3"/>
      <c r="F66" s="3"/>
      <c r="G66" s="16"/>
    </row>
    <row r="67" spans="1:7" ht="19.5" customHeight="1" x14ac:dyDescent="0.25">
      <c r="A67" s="27" t="s">
        <v>43</v>
      </c>
      <c r="B67" s="10"/>
      <c r="C67" s="21">
        <v>0</v>
      </c>
      <c r="D67" s="23"/>
      <c r="E67" s="3"/>
      <c r="F67" s="3"/>
      <c r="G67" s="16"/>
    </row>
    <row r="68" spans="1:7" ht="19.5" customHeight="1" x14ac:dyDescent="0.25">
      <c r="A68" s="28" t="s">
        <v>85</v>
      </c>
      <c r="B68" s="9"/>
      <c r="C68" s="51">
        <f>SUM(C69:C70)</f>
        <v>4500</v>
      </c>
      <c r="D68" s="23"/>
      <c r="E68" s="3"/>
      <c r="F68" s="3"/>
      <c r="G68" s="16"/>
    </row>
    <row r="69" spans="1:7" ht="19.5" customHeight="1" x14ac:dyDescent="0.25">
      <c r="A69" s="27" t="s">
        <v>44</v>
      </c>
      <c r="B69" s="10"/>
      <c r="C69" s="21">
        <v>4500</v>
      </c>
      <c r="D69" s="23"/>
      <c r="E69" s="3"/>
      <c r="F69" s="3"/>
      <c r="G69" s="15"/>
    </row>
    <row r="70" spans="1:7" ht="19.5" customHeight="1" x14ac:dyDescent="0.25">
      <c r="A70" s="27" t="s">
        <v>45</v>
      </c>
      <c r="B70" s="10"/>
      <c r="C70" s="21">
        <v>0</v>
      </c>
      <c r="D70" s="23"/>
      <c r="E70" s="3"/>
      <c r="F70" s="3"/>
      <c r="G70" s="16"/>
    </row>
    <row r="71" spans="1:7" ht="19.5" customHeight="1" x14ac:dyDescent="0.25">
      <c r="A71" s="28" t="s">
        <v>46</v>
      </c>
      <c r="B71" s="9"/>
      <c r="C71" s="51">
        <f>SUM(C72:C75)</f>
        <v>50</v>
      </c>
      <c r="D71" s="23"/>
      <c r="E71" s="3"/>
      <c r="F71" s="3"/>
      <c r="G71" s="15"/>
    </row>
    <row r="72" spans="1:7" ht="19.5" customHeight="1" x14ac:dyDescent="0.25">
      <c r="A72" s="27" t="s">
        <v>47</v>
      </c>
      <c r="B72" s="10"/>
      <c r="C72" s="21">
        <v>50</v>
      </c>
      <c r="D72" s="23"/>
      <c r="E72" s="3"/>
      <c r="F72" s="3"/>
      <c r="G72" s="16"/>
    </row>
    <row r="73" spans="1:7" ht="19.5" customHeight="1" x14ac:dyDescent="0.25">
      <c r="A73" s="27" t="s">
        <v>48</v>
      </c>
      <c r="B73" s="10"/>
      <c r="C73" s="21">
        <v>0</v>
      </c>
      <c r="D73" s="23"/>
      <c r="E73" s="3"/>
      <c r="F73" s="3"/>
      <c r="G73" s="15"/>
    </row>
    <row r="74" spans="1:7" ht="19.5" customHeight="1" x14ac:dyDescent="0.25">
      <c r="A74" s="27" t="s">
        <v>67</v>
      </c>
      <c r="B74" s="10"/>
      <c r="C74" s="21">
        <v>0</v>
      </c>
      <c r="D74" s="23"/>
      <c r="E74" s="3"/>
      <c r="F74" s="3"/>
      <c r="G74" s="16"/>
    </row>
    <row r="75" spans="1:7" ht="19.5" customHeight="1" x14ac:dyDescent="0.25">
      <c r="A75" s="27" t="s">
        <v>49</v>
      </c>
      <c r="B75" s="10"/>
      <c r="C75" s="21">
        <v>0</v>
      </c>
      <c r="D75" s="23"/>
      <c r="E75" s="3"/>
      <c r="F75" s="3"/>
      <c r="G75" s="16"/>
    </row>
    <row r="76" spans="1:7" ht="19.5" customHeight="1" x14ac:dyDescent="0.25">
      <c r="A76" s="28" t="s">
        <v>86</v>
      </c>
      <c r="B76" s="9"/>
      <c r="C76" s="51">
        <f>SUM(C77:C80)</f>
        <v>100</v>
      </c>
      <c r="D76" s="23"/>
      <c r="E76" s="3"/>
      <c r="F76" s="3"/>
      <c r="G76" s="16"/>
    </row>
    <row r="77" spans="1:7" ht="19.5" customHeight="1" x14ac:dyDescent="0.25">
      <c r="A77" s="29" t="s">
        <v>59</v>
      </c>
      <c r="B77" s="10"/>
      <c r="C77" s="21">
        <v>0</v>
      </c>
      <c r="D77" s="23"/>
      <c r="E77" s="3"/>
      <c r="F77" s="3"/>
      <c r="G77" s="15"/>
    </row>
    <row r="78" spans="1:7" ht="19.5" customHeight="1" x14ac:dyDescent="0.25">
      <c r="A78" s="27" t="s">
        <v>50</v>
      </c>
      <c r="B78" s="10"/>
      <c r="C78" s="21">
        <v>0</v>
      </c>
      <c r="D78" s="23"/>
      <c r="E78" s="3"/>
      <c r="F78" s="3"/>
      <c r="G78" s="16"/>
    </row>
    <row r="79" spans="1:7" ht="19.5" customHeight="1" x14ac:dyDescent="0.25">
      <c r="A79" s="27" t="s">
        <v>51</v>
      </c>
      <c r="B79" s="41"/>
      <c r="C79" s="42">
        <v>100</v>
      </c>
      <c r="D79" s="23"/>
      <c r="E79" s="3"/>
      <c r="F79" s="3"/>
      <c r="G79" s="16"/>
    </row>
    <row r="80" spans="1:7" ht="19.5" customHeight="1" x14ac:dyDescent="0.25">
      <c r="A80" s="30" t="s">
        <v>52</v>
      </c>
      <c r="B80" s="41"/>
      <c r="C80" s="46">
        <v>0</v>
      </c>
      <c r="D80" s="23"/>
      <c r="E80" s="39"/>
      <c r="F80" s="3"/>
      <c r="G80" s="15"/>
    </row>
    <row r="81" spans="1:7" ht="18.75" customHeight="1" x14ac:dyDescent="0.25">
      <c r="A81" s="48"/>
      <c r="B81" s="49"/>
      <c r="C81" s="50"/>
      <c r="D81" s="43"/>
      <c r="E81" s="39"/>
      <c r="F81" s="3"/>
      <c r="G81" s="16"/>
    </row>
    <row r="82" spans="1:7" ht="18" customHeight="1" x14ac:dyDescent="0.25">
      <c r="A82" s="44"/>
      <c r="B82" s="45"/>
      <c r="C82" s="47">
        <f>C8+C10+C15+C19+C21+C34+C42+C46+C53+C55+C60+C62+C64+C68+C71+C76+C40</f>
        <v>461198</v>
      </c>
      <c r="D82" s="38"/>
      <c r="E82" s="40"/>
      <c r="F82" s="11"/>
      <c r="G82" s="37">
        <f>SUM(G8+G10)</f>
        <v>488900</v>
      </c>
    </row>
    <row r="83" spans="1:7" x14ac:dyDescent="0.25">
      <c r="E83" s="24"/>
      <c r="F83" s="24"/>
      <c r="G83" s="24"/>
    </row>
    <row r="84" spans="1:7" ht="15.75" x14ac:dyDescent="0.25">
      <c r="E84" s="1"/>
      <c r="F84" s="2"/>
    </row>
    <row r="86" spans="1:7" ht="15.75" thickBot="1" x14ac:dyDescent="0.3"/>
    <row r="87" spans="1:7" ht="18" thickBot="1" x14ac:dyDescent="0.35">
      <c r="A87" s="18" t="s">
        <v>71</v>
      </c>
      <c r="B87" s="19"/>
      <c r="C87" s="20">
        <f>G82-C82</f>
        <v>27702</v>
      </c>
    </row>
  </sheetData>
  <mergeCells count="5">
    <mergeCell ref="A6:D6"/>
    <mergeCell ref="E6:G6"/>
    <mergeCell ref="A2:G3"/>
    <mergeCell ref="A4:G5"/>
    <mergeCell ref="B42:B43"/>
  </mergeCells>
  <pageMargins left="0.35433068871498102" right="0.35433068871498102" top="0.35433068871498102" bottom="0.35433068871498102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file per budget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</dc:creator>
  <cp:lastModifiedBy>studio.gianvitoschena@outlook.it</cp:lastModifiedBy>
  <cp:lastPrinted>2023-10-09T10:55:57Z</cp:lastPrinted>
  <dcterms:created xsi:type="dcterms:W3CDTF">2023-09-06T07:29:10Z</dcterms:created>
  <dcterms:modified xsi:type="dcterms:W3CDTF">2024-12-04T13:57:17Z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22.2.7.0</vt:lpwstr>
  </property>
</Properties>
</file>